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lag5verbund.sharepoint.com/sites/LAG/Freigegebene Dokumente/DatenLAG/3_02_LEADER 2021-2027/05_Projekte LAG 5verBund/08_Vorlagen/01_Vorlagen Antrag LAG/"/>
    </mc:Choice>
  </mc:AlternateContent>
  <xr:revisionPtr revIDLastSave="0" documentId="8_{4D018CEB-AA6B-4B14-BEA4-4C7F6AA9BBA8}" xr6:coauthVersionLast="47" xr6:coauthVersionMax="47" xr10:uidLastSave="{00000000-0000-0000-0000-000000000000}"/>
  <bookViews>
    <workbookView xWindow="-108" yWindow="-108" windowWidth="23256" windowHeight="12456"/>
  </bookViews>
  <sheets>
    <sheet name="Tabelle1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2" i="5" l="1"/>
  <c r="I21" i="5"/>
  <c r="E12" i="5"/>
  <c r="F8" i="5"/>
  <c r="H8" i="5"/>
  <c r="G12" i="5"/>
  <c r="I15" i="5"/>
  <c r="K10" i="5"/>
  <c r="F10" i="5"/>
  <c r="H10" i="5"/>
  <c r="M9" i="5"/>
  <c r="K6" i="5"/>
  <c r="F6" i="5"/>
  <c r="H6" i="5"/>
  <c r="F12" i="5"/>
  <c r="J6" i="5"/>
  <c r="H12" i="5"/>
  <c r="L6" i="5"/>
  <c r="L10" i="5"/>
  <c r="M10" i="5"/>
  <c r="N10" i="5"/>
  <c r="J10" i="5"/>
  <c r="J8" i="5"/>
  <c r="L8" i="5"/>
  <c r="M8" i="5"/>
  <c r="N8" i="5"/>
  <c r="M6" i="5"/>
  <c r="L12" i="5"/>
  <c r="J12" i="5"/>
  <c r="I16" i="5"/>
  <c r="I18" i="5"/>
  <c r="N6" i="5"/>
  <c r="N12" i="5" s="1"/>
  <c r="M12" i="5"/>
  <c r="I17" i="5"/>
  <c r="I19" i="5"/>
  <c r="I25" i="5"/>
  <c r="I26" i="5"/>
</calcChain>
</file>

<file path=xl/sharedStrings.xml><?xml version="1.0" encoding="utf-8"?>
<sst xmlns="http://schemas.openxmlformats.org/spreadsheetml/2006/main" count="44" uniqueCount="30">
  <si>
    <t>brutto</t>
  </si>
  <si>
    <t>Eigenleistung</t>
  </si>
  <si>
    <t>Anteil</t>
  </si>
  <si>
    <t>Unternehmer-</t>
  </si>
  <si>
    <t>leistung</t>
  </si>
  <si>
    <t>Betrag</t>
  </si>
  <si>
    <t>anrechenbare</t>
  </si>
  <si>
    <t>Herstellkosten</t>
  </si>
  <si>
    <t>Eigen-</t>
  </si>
  <si>
    <t>verrechnet mit</t>
  </si>
  <si>
    <t>h</t>
  </si>
  <si>
    <t>netto</t>
  </si>
  <si>
    <t>Material</t>
  </si>
  <si>
    <t>Lohnanateil</t>
  </si>
  <si>
    <t>Unternehmerleistung</t>
  </si>
  <si>
    <t>Zuwendungsfähige Gesamtausgaben</t>
  </si>
  <si>
    <t>Außen- und Innenputz</t>
  </si>
  <si>
    <t>Gesamsumme</t>
  </si>
  <si>
    <t>LEADER</t>
  </si>
  <si>
    <t>MwSt. auf Material und Unternehmerleistung</t>
  </si>
  <si>
    <t>• unbare Eigenleistung</t>
  </si>
  <si>
    <t>• Barmittel</t>
  </si>
  <si>
    <t>Eigenanteil</t>
  </si>
  <si>
    <t>Fliesen</t>
  </si>
  <si>
    <t>0%</t>
  </si>
  <si>
    <t>weitere Gewerke</t>
  </si>
  <si>
    <t>Arbeitsstunden</t>
  </si>
  <si>
    <t>€/h</t>
  </si>
  <si>
    <t>Zuwendung (70%)</t>
  </si>
  <si>
    <r>
      <t xml:space="preserve">Dieser Eigenanteil in Höhe von </t>
    </r>
    <r>
      <rPr>
        <b/>
        <sz val="10"/>
        <rFont val="Arial"/>
        <family val="2"/>
      </rPr>
      <t>98.873,72 €</t>
    </r>
    <r>
      <rPr>
        <sz val="10"/>
        <rFont val="Arial"/>
        <family val="2"/>
      </rPr>
      <t xml:space="preserve"> unterteilt sich in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</si>
</sst>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* #,##0.00\ &quot;€&quot;_-;\-* #,##0.00\ &quot;€&quot;_-;_-* &quot;-&quot;??\ &quot;€&quot;_-;_-@_-"/>
    <numFmt numFmtId="165" formatCode="_-* #,##0.00\ _€_-;\-* #,##0.00\ _€_-;_-* &quot;-&quot;??\ _€_-;_-@_-"/>
    <numFmt numFmtId="167" formatCode="_-* #,##0\ _€_-;\-* #,##0\ _€_-;_-* &quot;-&quot;??\ _€_-;_-@_-"/>
    <numFmt numFmtId="169" formatCode="#,##0.00\ &quot;€&quot;"/>
  </numFmts>
  <fonts count="5" x14ac:knownFonts="1">
    <font>
      <sz val="10"/>
      <name val="Arial"/>
    </font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5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3">
    <xf numFmtId="0" fontId="0" fillId="0" borderId="0" xfId="0"/>
    <xf numFmtId="165" fontId="0" fillId="0" borderId="0" xfId="2" applyFont="1"/>
    <xf numFmtId="9" fontId="0" fillId="0" borderId="0" xfId="3" applyFont="1"/>
    <xf numFmtId="167" fontId="0" fillId="0" borderId="0" xfId="2" applyNumberFormat="1" applyFont="1" applyAlignment="1">
      <alignment horizontal="center"/>
    </xf>
    <xf numFmtId="0" fontId="0" fillId="0" borderId="0" xfId="0" applyAlignment="1">
      <alignment horizontal="left"/>
    </xf>
    <xf numFmtId="49" fontId="0" fillId="0" borderId="0" xfId="0" applyNumberFormat="1"/>
    <xf numFmtId="169" fontId="0" fillId="0" borderId="0" xfId="0" applyNumberFormat="1"/>
    <xf numFmtId="167" fontId="0" fillId="0" borderId="0" xfId="2" applyNumberFormat="1" applyFont="1"/>
    <xf numFmtId="9" fontId="3" fillId="0" borderId="1" xfId="3" applyFont="1" applyBorder="1"/>
    <xf numFmtId="0" fontId="3" fillId="0" borderId="2" xfId="0" applyFont="1" applyBorder="1"/>
    <xf numFmtId="9" fontId="3" fillId="0" borderId="3" xfId="3" applyFont="1" applyBorder="1"/>
    <xf numFmtId="0" fontId="3" fillId="0" borderId="4" xfId="0" applyFont="1" applyBorder="1" applyAlignment="1">
      <alignment horizontal="left"/>
    </xf>
    <xf numFmtId="0" fontId="3" fillId="0" borderId="4" xfId="0" applyFont="1" applyBorder="1"/>
    <xf numFmtId="9" fontId="0" fillId="0" borderId="3" xfId="3" applyFont="1" applyBorder="1"/>
    <xf numFmtId="0" fontId="0" fillId="0" borderId="4" xfId="0" applyBorder="1"/>
    <xf numFmtId="9" fontId="0" fillId="0" borderId="3" xfId="3" applyFont="1" applyBorder="1" applyAlignment="1">
      <alignment horizontal="center"/>
    </xf>
    <xf numFmtId="44" fontId="0" fillId="0" borderId="4" xfId="0" applyNumberFormat="1" applyBorder="1"/>
    <xf numFmtId="9" fontId="3" fillId="0" borderId="4" xfId="0" applyNumberFormat="1" applyFont="1" applyBorder="1"/>
    <xf numFmtId="165" fontId="0" fillId="0" borderId="3" xfId="2" applyFont="1" applyBorder="1"/>
    <xf numFmtId="0" fontId="0" fillId="0" borderId="0" xfId="0" applyBorder="1"/>
    <xf numFmtId="9" fontId="2" fillId="0" borderId="3" xfId="3" applyFont="1" applyBorder="1" applyAlignment="1">
      <alignment horizontal="center"/>
    </xf>
    <xf numFmtId="165" fontId="2" fillId="0" borderId="3" xfId="2" applyFont="1" applyBorder="1" applyAlignment="1">
      <alignment horizontal="center"/>
    </xf>
    <xf numFmtId="165" fontId="0" fillId="0" borderId="3" xfId="2" applyFont="1" applyBorder="1" applyAlignment="1">
      <alignment horizontal="center"/>
    </xf>
    <xf numFmtId="0" fontId="0" fillId="0" borderId="5" xfId="0" applyBorder="1"/>
    <xf numFmtId="0" fontId="3" fillId="0" borderId="2" xfId="0" applyFont="1" applyBorder="1" applyAlignment="1">
      <alignment horizontal="left"/>
    </xf>
    <xf numFmtId="167" fontId="3" fillId="0" borderId="3" xfId="2" applyNumberFormat="1" applyFont="1" applyBorder="1" applyAlignment="1">
      <alignment horizontal="center"/>
    </xf>
    <xf numFmtId="0" fontId="0" fillId="0" borderId="4" xfId="0" applyBorder="1" applyAlignment="1">
      <alignment horizontal="left"/>
    </xf>
    <xf numFmtId="0" fontId="2" fillId="0" borderId="4" xfId="0" applyFont="1" applyBorder="1" applyAlignment="1">
      <alignment horizontal="left"/>
    </xf>
    <xf numFmtId="165" fontId="3" fillId="0" borderId="6" xfId="2" applyFont="1" applyBorder="1" applyAlignment="1">
      <alignment horizontal="center"/>
    </xf>
    <xf numFmtId="165" fontId="0" fillId="0" borderId="6" xfId="2" applyFont="1" applyBorder="1" applyAlignment="1">
      <alignment horizontal="center"/>
    </xf>
    <xf numFmtId="44" fontId="0" fillId="0" borderId="6" xfId="1" applyFont="1" applyBorder="1"/>
    <xf numFmtId="0" fontId="0" fillId="0" borderId="1" xfId="0" applyBorder="1"/>
    <xf numFmtId="0" fontId="0" fillId="0" borderId="7" xfId="0" applyBorder="1"/>
    <xf numFmtId="0" fontId="0" fillId="0" borderId="3" xfId="0" applyBorder="1"/>
    <xf numFmtId="0" fontId="2" fillId="0" borderId="0" xfId="0" applyFont="1" applyBorder="1"/>
    <xf numFmtId="9" fontId="0" fillId="0" borderId="0" xfId="3" applyFont="1" applyBorder="1" applyAlignment="1">
      <alignment horizontal="left"/>
    </xf>
    <xf numFmtId="165" fontId="3" fillId="0" borderId="3" xfId="2" applyFont="1" applyBorder="1" applyAlignment="1">
      <alignment horizontal="center"/>
    </xf>
    <xf numFmtId="44" fontId="0" fillId="0" borderId="3" xfId="1" applyFont="1" applyBorder="1"/>
    <xf numFmtId="44" fontId="0" fillId="0" borderId="0" xfId="0" applyNumberFormat="1" applyBorder="1"/>
    <xf numFmtId="9" fontId="0" fillId="0" borderId="3" xfId="1" applyNumberFormat="1" applyFont="1" applyBorder="1"/>
    <xf numFmtId="44" fontId="0" fillId="0" borderId="0" xfId="1" applyFont="1" applyBorder="1"/>
    <xf numFmtId="44" fontId="0" fillId="0" borderId="2" xfId="1" applyFont="1" applyBorder="1"/>
    <xf numFmtId="44" fontId="0" fillId="0" borderId="4" xfId="1" applyFont="1" applyBorder="1"/>
    <xf numFmtId="44" fontId="0" fillId="0" borderId="8" xfId="1" applyFont="1" applyBorder="1"/>
    <xf numFmtId="0" fontId="0" fillId="0" borderId="0" xfId="0" applyFill="1" applyBorder="1"/>
    <xf numFmtId="0" fontId="2" fillId="0" borderId="0" xfId="0" applyFont="1"/>
    <xf numFmtId="0" fontId="2" fillId="0" borderId="9" xfId="0" quotePrefix="1" applyFont="1" applyFill="1" applyBorder="1"/>
    <xf numFmtId="0" fontId="2" fillId="0" borderId="1" xfId="0" applyFont="1" applyFill="1" applyBorder="1"/>
    <xf numFmtId="0" fontId="2" fillId="0" borderId="3" xfId="0" quotePrefix="1" applyFont="1" applyFill="1" applyBorder="1"/>
    <xf numFmtId="0" fontId="3" fillId="2" borderId="9" xfId="0" applyFont="1" applyFill="1" applyBorder="1"/>
    <xf numFmtId="0" fontId="3" fillId="2" borderId="5" xfId="0" applyFont="1" applyFill="1" applyBorder="1"/>
    <xf numFmtId="44" fontId="3" fillId="2" borderId="10" xfId="1" applyFont="1" applyFill="1" applyBorder="1"/>
    <xf numFmtId="44" fontId="3" fillId="2" borderId="9" xfId="1" applyFont="1" applyFill="1" applyBorder="1"/>
    <xf numFmtId="0" fontId="3" fillId="0" borderId="11" xfId="0" applyFont="1" applyBorder="1"/>
    <xf numFmtId="0" fontId="3" fillId="0" borderId="3" xfId="0" applyFont="1" applyBorder="1"/>
    <xf numFmtId="0" fontId="3" fillId="0" borderId="0" xfId="0" applyFont="1" applyBorder="1"/>
    <xf numFmtId="44" fontId="3" fillId="0" borderId="4" xfId="1" applyFont="1" applyBorder="1"/>
    <xf numFmtId="0" fontId="2" fillId="0" borderId="3" xfId="0" applyFont="1" applyBorder="1"/>
    <xf numFmtId="0" fontId="2" fillId="0" borderId="9" xfId="0" applyFont="1" applyFill="1" applyBorder="1"/>
    <xf numFmtId="9" fontId="0" fillId="0" borderId="3" xfId="3" quotePrefix="1" applyFont="1" applyBorder="1" applyAlignment="1">
      <alignment horizontal="center"/>
    </xf>
    <xf numFmtId="167" fontId="0" fillId="0" borderId="0" xfId="2" applyNumberFormat="1" applyFont="1" applyBorder="1" applyAlignment="1">
      <alignment horizontal="center"/>
    </xf>
    <xf numFmtId="44" fontId="0" fillId="0" borderId="0" xfId="0" applyNumberFormat="1" applyBorder="1" applyAlignment="1">
      <alignment horizontal="left" vertical="top"/>
    </xf>
    <xf numFmtId="44" fontId="2" fillId="0" borderId="0" xfId="0" applyNumberFormat="1" applyFont="1" applyBorder="1" applyAlignment="1">
      <alignment horizontal="left" vertical="top"/>
    </xf>
    <xf numFmtId="167" fontId="0" fillId="0" borderId="0" xfId="2" applyNumberFormat="1" applyFont="1" applyBorder="1"/>
    <xf numFmtId="0" fontId="3" fillId="2" borderId="8" xfId="0" applyFont="1" applyFill="1" applyBorder="1"/>
    <xf numFmtId="9" fontId="3" fillId="2" borderId="9" xfId="3" applyFont="1" applyFill="1" applyBorder="1" applyAlignment="1">
      <alignment horizontal="center"/>
    </xf>
    <xf numFmtId="44" fontId="3" fillId="2" borderId="8" xfId="0" applyNumberFormat="1" applyFont="1" applyFill="1" applyBorder="1"/>
    <xf numFmtId="165" fontId="3" fillId="2" borderId="9" xfId="2" applyFont="1" applyFill="1" applyBorder="1" applyAlignment="1">
      <alignment horizontal="center"/>
    </xf>
    <xf numFmtId="0" fontId="3" fillId="2" borderId="8" xfId="0" applyFont="1" applyFill="1" applyBorder="1" applyAlignment="1">
      <alignment horizontal="left"/>
    </xf>
    <xf numFmtId="0" fontId="3" fillId="0" borderId="0" xfId="0" applyFont="1"/>
    <xf numFmtId="4" fontId="3" fillId="2" borderId="9" xfId="2" applyNumberFormat="1" applyFont="1" applyFill="1" applyBorder="1"/>
    <xf numFmtId="4" fontId="2" fillId="0" borderId="3" xfId="2" applyNumberFormat="1" applyFont="1" applyBorder="1"/>
    <xf numFmtId="4" fontId="0" fillId="0" borderId="3" xfId="2" applyNumberFormat="1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9" fontId="3" fillId="0" borderId="4" xfId="0" applyNumberFormat="1" applyFont="1" applyBorder="1" applyAlignment="1">
      <alignment horizontal="center"/>
    </xf>
    <xf numFmtId="167" fontId="3" fillId="0" borderId="4" xfId="2" applyNumberFormat="1" applyFont="1" applyBorder="1" applyAlignment="1">
      <alignment vertical="center"/>
    </xf>
    <xf numFmtId="167" fontId="3" fillId="0" borderId="3" xfId="2" applyNumberFormat="1" applyFont="1" applyBorder="1" applyAlignment="1">
      <alignment horizontal="right"/>
    </xf>
    <xf numFmtId="0" fontId="4" fillId="0" borderId="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</cellXfs>
  <cellStyles count="4">
    <cellStyle name="Euro" xfId="1"/>
    <cellStyle name="Komma" xfId="2" builtinId="3"/>
    <cellStyle name="Prozent" xfId="3" builtinId="5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Q49"/>
  <sheetViews>
    <sheetView showGridLines="0" showZeros="0" tabSelected="1" topLeftCell="F1" zoomScale="130" zoomScaleNormal="130" workbookViewId="0">
      <selection activeCell="P17" sqref="P17"/>
    </sheetView>
  </sheetViews>
  <sheetFormatPr baseColWidth="10" defaultRowHeight="13.2" x14ac:dyDescent="0.25"/>
  <cols>
    <col min="1" max="1" width="3.109375" customWidth="1"/>
    <col min="2" max="2" width="9.33203125" customWidth="1"/>
    <col min="3" max="3" width="8.33203125" customWidth="1"/>
    <col min="4" max="4" width="1.5546875" customWidth="1"/>
    <col min="5" max="6" width="13.6640625" customWidth="1"/>
    <col min="7" max="8" width="18.44140625" customWidth="1"/>
    <col min="9" max="9" width="13.6640625" style="2" customWidth="1"/>
    <col min="10" max="10" width="13.33203125" customWidth="1"/>
    <col min="11" max="11" width="8.33203125" style="1" customWidth="1"/>
    <col min="12" max="13" width="13.6640625" customWidth="1"/>
    <col min="14" max="14" width="9.5546875" style="7" customWidth="1"/>
    <col min="15" max="15" width="4.6640625" style="4" customWidth="1"/>
  </cols>
  <sheetData>
    <row r="2" spans="2:17" x14ac:dyDescent="0.25">
      <c r="B2" s="77" t="s">
        <v>18</v>
      </c>
      <c r="C2" s="78"/>
      <c r="D2" s="79"/>
      <c r="E2" s="8" t="s">
        <v>7</v>
      </c>
      <c r="F2" s="8" t="s">
        <v>7</v>
      </c>
      <c r="G2" s="8" t="s">
        <v>12</v>
      </c>
      <c r="H2" s="8" t="s">
        <v>13</v>
      </c>
      <c r="I2" s="8" t="s">
        <v>2</v>
      </c>
      <c r="J2" s="9" t="s">
        <v>5</v>
      </c>
      <c r="K2" s="8" t="s">
        <v>2</v>
      </c>
      <c r="L2" s="9" t="s">
        <v>5</v>
      </c>
      <c r="M2" s="53" t="s">
        <v>6</v>
      </c>
      <c r="N2" s="53" t="s">
        <v>26</v>
      </c>
      <c r="O2" s="24"/>
    </row>
    <row r="3" spans="2:17" x14ac:dyDescent="0.25">
      <c r="B3" s="80"/>
      <c r="C3" s="81"/>
      <c r="D3" s="81"/>
      <c r="E3" s="10" t="s">
        <v>0</v>
      </c>
      <c r="F3" s="10" t="s">
        <v>11</v>
      </c>
      <c r="G3" s="10" t="s">
        <v>11</v>
      </c>
      <c r="H3" s="10" t="s">
        <v>11</v>
      </c>
      <c r="I3" s="10" t="s">
        <v>3</v>
      </c>
      <c r="J3" s="73" t="s">
        <v>3</v>
      </c>
      <c r="K3" s="10" t="s">
        <v>8</v>
      </c>
      <c r="L3" s="12" t="s">
        <v>1</v>
      </c>
      <c r="M3" s="55" t="s">
        <v>1</v>
      </c>
      <c r="N3" s="54" t="s">
        <v>9</v>
      </c>
      <c r="O3" s="11"/>
      <c r="Q3" s="6"/>
    </row>
    <row r="4" spans="2:17" x14ac:dyDescent="0.25">
      <c r="B4" s="80"/>
      <c r="C4" s="81"/>
      <c r="D4" s="82"/>
      <c r="E4" s="28"/>
      <c r="F4" s="36"/>
      <c r="G4" s="36"/>
      <c r="H4" s="36"/>
      <c r="I4" s="10" t="s">
        <v>4</v>
      </c>
      <c r="J4" s="55" t="s">
        <v>4</v>
      </c>
      <c r="K4" s="10" t="s">
        <v>4</v>
      </c>
      <c r="L4" s="12"/>
      <c r="M4" s="74">
        <v>0.6</v>
      </c>
      <c r="N4" s="76">
        <v>20</v>
      </c>
      <c r="O4" s="75" t="s">
        <v>27</v>
      </c>
    </row>
    <row r="5" spans="2:17" x14ac:dyDescent="0.25">
      <c r="B5" s="33"/>
      <c r="C5" s="19"/>
      <c r="D5" s="14"/>
      <c r="E5" s="29"/>
      <c r="F5" s="22"/>
      <c r="G5" s="22"/>
      <c r="H5" s="22"/>
      <c r="I5" s="13"/>
      <c r="J5" s="14"/>
      <c r="K5" s="18"/>
      <c r="L5" s="14"/>
      <c r="M5" s="17"/>
      <c r="N5" s="25"/>
      <c r="O5" s="26"/>
    </row>
    <row r="6" spans="2:17" x14ac:dyDescent="0.25">
      <c r="B6" s="33" t="s">
        <v>16</v>
      </c>
      <c r="C6" s="19"/>
      <c r="D6" s="14"/>
      <c r="E6" s="30">
        <v>50000</v>
      </c>
      <c r="F6" s="37">
        <f>+E6/1.19</f>
        <v>42016.806722689078</v>
      </c>
      <c r="G6" s="37">
        <v>30000</v>
      </c>
      <c r="H6" s="37">
        <f>F6-G6</f>
        <v>12016.806722689078</v>
      </c>
      <c r="I6" s="15">
        <v>0.5</v>
      </c>
      <c r="J6" s="16">
        <f>+I6*H6</f>
        <v>6008.403361344539</v>
      </c>
      <c r="K6" s="20">
        <f>1-I6</f>
        <v>0.5</v>
      </c>
      <c r="L6" s="16">
        <f>H6*K6</f>
        <v>6008.403361344539</v>
      </c>
      <c r="M6" s="16">
        <f>+L6*$M$4</f>
        <v>3605.0420168067235</v>
      </c>
      <c r="N6" s="71">
        <f>+M6/$N$4</f>
        <v>180.25210084033617</v>
      </c>
      <c r="O6" s="27" t="s">
        <v>10</v>
      </c>
    </row>
    <row r="7" spans="2:17" x14ac:dyDescent="0.25">
      <c r="B7" s="33"/>
      <c r="C7" s="19"/>
      <c r="D7" s="14"/>
      <c r="E7" s="30"/>
      <c r="F7" s="37"/>
      <c r="G7" s="37"/>
      <c r="H7" s="37"/>
      <c r="I7" s="15"/>
      <c r="J7" s="16"/>
      <c r="K7" s="20"/>
      <c r="L7" s="16"/>
      <c r="M7" s="14"/>
      <c r="N7" s="72"/>
      <c r="O7" s="26"/>
    </row>
    <row r="8" spans="2:17" x14ac:dyDescent="0.25">
      <c r="B8" s="33" t="s">
        <v>23</v>
      </c>
      <c r="C8" s="19"/>
      <c r="D8" s="14"/>
      <c r="E8" s="30">
        <v>15000</v>
      </c>
      <c r="F8" s="37">
        <f>+E8/1.19</f>
        <v>12605.042016806723</v>
      </c>
      <c r="G8" s="37">
        <v>7800</v>
      </c>
      <c r="H8" s="37">
        <f>F8-G8</f>
        <v>4805.042016806723</v>
      </c>
      <c r="I8" s="59" t="s">
        <v>24</v>
      </c>
      <c r="J8" s="16">
        <f>+I8*H8</f>
        <v>0</v>
      </c>
      <c r="K8" s="20">
        <v>1</v>
      </c>
      <c r="L8" s="16">
        <f>H8*K8</f>
        <v>4805.042016806723</v>
      </c>
      <c r="M8" s="16">
        <f>+L8*$M$4</f>
        <v>2883.0252100840339</v>
      </c>
      <c r="N8" s="71">
        <f>+M8/$N$4</f>
        <v>144.1512605042017</v>
      </c>
      <c r="O8" s="26" t="s">
        <v>10</v>
      </c>
    </row>
    <row r="9" spans="2:17" x14ac:dyDescent="0.25">
      <c r="B9" s="33"/>
      <c r="C9" s="19"/>
      <c r="D9" s="14"/>
      <c r="E9" s="30"/>
      <c r="F9" s="37"/>
      <c r="G9" s="39"/>
      <c r="H9" s="39"/>
      <c r="I9" s="15"/>
      <c r="J9" s="14"/>
      <c r="K9" s="21"/>
      <c r="L9" s="14"/>
      <c r="M9" s="14">
        <f>+L9*$M$4</f>
        <v>0</v>
      </c>
      <c r="N9" s="72"/>
      <c r="O9" s="26"/>
    </row>
    <row r="10" spans="2:17" x14ac:dyDescent="0.25">
      <c r="B10" s="57" t="s">
        <v>25</v>
      </c>
      <c r="C10" s="19"/>
      <c r="D10" s="14"/>
      <c r="E10" s="30">
        <v>285000</v>
      </c>
      <c r="F10" s="37">
        <f>+E10/1.19</f>
        <v>239495.79831932773</v>
      </c>
      <c r="G10" s="37">
        <v>180000</v>
      </c>
      <c r="H10" s="37">
        <f>F10-G10</f>
        <v>59495.798319327732</v>
      </c>
      <c r="I10" s="15">
        <v>0.6</v>
      </c>
      <c r="J10" s="16">
        <f>+I10*H10</f>
        <v>35697.478991596639</v>
      </c>
      <c r="K10" s="20">
        <f>1-I10</f>
        <v>0.4</v>
      </c>
      <c r="L10" s="16">
        <f>+K10*H10</f>
        <v>23798.319327731093</v>
      </c>
      <c r="M10" s="16">
        <f>+$M$4*L10</f>
        <v>14278.991596638656</v>
      </c>
      <c r="N10" s="71">
        <f>+M10/$N$4</f>
        <v>713.94957983193285</v>
      </c>
      <c r="O10" s="27" t="s">
        <v>10</v>
      </c>
      <c r="P10" s="5"/>
    </row>
    <row r="11" spans="2:17" x14ac:dyDescent="0.25">
      <c r="B11" s="33"/>
      <c r="C11" s="19"/>
      <c r="D11" s="14"/>
      <c r="E11" s="30"/>
      <c r="F11" s="37"/>
      <c r="G11" s="37"/>
      <c r="H11" s="37"/>
      <c r="I11" s="15"/>
      <c r="J11" s="16"/>
      <c r="K11" s="20"/>
      <c r="L11" s="16"/>
      <c r="M11" s="16"/>
      <c r="N11" s="71"/>
      <c r="O11" s="26"/>
    </row>
    <row r="12" spans="2:17" s="69" customFormat="1" x14ac:dyDescent="0.25">
      <c r="B12" s="49" t="s">
        <v>17</v>
      </c>
      <c r="C12" s="50"/>
      <c r="D12" s="64"/>
      <c r="E12" s="51">
        <f>SUM(E6:E10)</f>
        <v>350000</v>
      </c>
      <c r="F12" s="52">
        <f>SUM(F6:F10)</f>
        <v>294117.64705882355</v>
      </c>
      <c r="G12" s="52">
        <f>SUM(G6:G10)</f>
        <v>217800</v>
      </c>
      <c r="H12" s="52">
        <f>SUM(H6:H10)</f>
        <v>76317.647058823524</v>
      </c>
      <c r="I12" s="65"/>
      <c r="J12" s="66">
        <f>SUM(J6:J10)</f>
        <v>41705.882352941175</v>
      </c>
      <c r="K12" s="67"/>
      <c r="L12" s="66">
        <f>SUM(L6:L10)</f>
        <v>34611.764705882357</v>
      </c>
      <c r="M12" s="66">
        <f>SUM(M6:M10)</f>
        <v>20767.058823529413</v>
      </c>
      <c r="N12" s="70">
        <f>SUM(N6:N10)</f>
        <v>1038.3529411764707</v>
      </c>
      <c r="O12" s="68" t="s">
        <v>10</v>
      </c>
    </row>
    <row r="13" spans="2:17" x14ac:dyDescent="0.25">
      <c r="N13" s="3"/>
    </row>
    <row r="14" spans="2:17" x14ac:dyDescent="0.25">
      <c r="B14" s="19"/>
      <c r="C14" s="19"/>
      <c r="D14" s="19"/>
      <c r="E14" s="19"/>
      <c r="N14" s="3"/>
    </row>
    <row r="15" spans="2:17" x14ac:dyDescent="0.25">
      <c r="B15" s="34"/>
      <c r="C15" s="19"/>
      <c r="D15" s="19"/>
      <c r="E15" s="38"/>
      <c r="F15" s="38"/>
      <c r="G15" s="31" t="s">
        <v>12</v>
      </c>
      <c r="H15" s="32"/>
      <c r="I15" s="41">
        <f>G12</f>
        <v>217800</v>
      </c>
      <c r="N15" s="3"/>
    </row>
    <row r="16" spans="2:17" x14ac:dyDescent="0.25">
      <c r="B16" s="34"/>
      <c r="C16" s="19"/>
      <c r="D16" s="19"/>
      <c r="E16" s="38"/>
      <c r="F16" s="38"/>
      <c r="G16" s="33" t="s">
        <v>14</v>
      </c>
      <c r="H16" s="19"/>
      <c r="I16" s="42">
        <f>J12</f>
        <v>41705.882352941175</v>
      </c>
      <c r="M16" s="19"/>
      <c r="N16" s="60"/>
    </row>
    <row r="17" spans="2:17" x14ac:dyDescent="0.25">
      <c r="B17" s="19"/>
      <c r="C17" s="19"/>
      <c r="D17" s="19"/>
      <c r="E17" s="19"/>
      <c r="F17" s="19"/>
      <c r="G17" s="33" t="s">
        <v>1</v>
      </c>
      <c r="H17" s="19"/>
      <c r="I17" s="42">
        <f>M12</f>
        <v>20767.058823529413</v>
      </c>
      <c r="M17" s="61"/>
      <c r="N17" s="60"/>
    </row>
    <row r="18" spans="2:17" s="4" customFormat="1" x14ac:dyDescent="0.25">
      <c r="B18" s="34"/>
      <c r="C18" s="19"/>
      <c r="D18" s="19"/>
      <c r="E18" s="38"/>
      <c r="F18" s="38"/>
      <c r="G18" s="33" t="s">
        <v>19</v>
      </c>
      <c r="H18" s="19"/>
      <c r="I18" s="42">
        <f>(I15+I16)*0.19</f>
        <v>49306.117647058825</v>
      </c>
      <c r="J18"/>
      <c r="K18" s="1"/>
      <c r="L18"/>
      <c r="M18" s="34"/>
      <c r="N18" s="60"/>
      <c r="P18"/>
      <c r="Q18"/>
    </row>
    <row r="19" spans="2:17" s="4" customFormat="1" x14ac:dyDescent="0.25">
      <c r="B19" s="34"/>
      <c r="C19" s="19"/>
      <c r="D19" s="35"/>
      <c r="E19" s="38"/>
      <c r="F19" s="38"/>
      <c r="G19" s="54" t="s">
        <v>15</v>
      </c>
      <c r="H19" s="55"/>
      <c r="I19" s="56">
        <f>SUM(I15:I18)</f>
        <v>329579.0588235294</v>
      </c>
      <c r="J19"/>
      <c r="K19" s="1"/>
      <c r="L19"/>
      <c r="M19" s="19"/>
      <c r="N19" s="60"/>
      <c r="P19"/>
      <c r="Q19"/>
    </row>
    <row r="20" spans="2:17" s="4" customFormat="1" x14ac:dyDescent="0.25">
      <c r="B20" s="19"/>
      <c r="C20" s="19"/>
      <c r="D20" s="19"/>
      <c r="E20" s="19"/>
      <c r="F20" s="38"/>
      <c r="G20" s="33"/>
      <c r="H20" s="19"/>
      <c r="I20" s="42"/>
      <c r="J20"/>
      <c r="K20" s="1"/>
      <c r="L20"/>
      <c r="M20" s="62"/>
      <c r="N20" s="63"/>
      <c r="P20"/>
      <c r="Q20"/>
    </row>
    <row r="21" spans="2:17" s="4" customFormat="1" x14ac:dyDescent="0.25">
      <c r="B21" s="34"/>
      <c r="C21" s="19"/>
      <c r="D21" s="19"/>
      <c r="E21" s="38"/>
      <c r="F21" s="19"/>
      <c r="G21" s="57" t="s">
        <v>28</v>
      </c>
      <c r="H21" s="19"/>
      <c r="I21" s="42">
        <f>I19*0.7</f>
        <v>230705.34117647057</v>
      </c>
      <c r="J21"/>
      <c r="K21" s="1"/>
      <c r="L21"/>
      <c r="M21" s="34"/>
      <c r="N21" s="63"/>
      <c r="P21"/>
      <c r="Q21"/>
    </row>
    <row r="22" spans="2:17" s="4" customFormat="1" x14ac:dyDescent="0.25">
      <c r="B22" s="34"/>
      <c r="C22" s="19"/>
      <c r="D22" s="19"/>
      <c r="E22" s="38"/>
      <c r="F22" s="19"/>
      <c r="G22" s="58" t="s">
        <v>22</v>
      </c>
      <c r="H22" s="23"/>
      <c r="I22" s="43">
        <f>I19*0.3</f>
        <v>98873.717647058817</v>
      </c>
      <c r="J22"/>
      <c r="K22" s="1"/>
      <c r="L22"/>
      <c r="M22"/>
      <c r="N22" s="7"/>
      <c r="P22"/>
      <c r="Q22"/>
    </row>
    <row r="23" spans="2:17" s="4" customFormat="1" x14ac:dyDescent="0.25">
      <c r="B23" s="34"/>
      <c r="C23" s="19"/>
      <c r="D23" s="19"/>
      <c r="E23" s="38"/>
      <c r="F23" s="19"/>
      <c r="G23" s="44"/>
      <c r="H23" s="19"/>
      <c r="I23" s="40"/>
      <c r="J23"/>
      <c r="K23" s="1"/>
      <c r="L23"/>
      <c r="M23" s="45"/>
      <c r="N23" s="7"/>
      <c r="P23"/>
      <c r="Q23"/>
    </row>
    <row r="24" spans="2:17" s="4" customFormat="1" x14ac:dyDescent="0.25">
      <c r="B24" s="34"/>
      <c r="C24" s="19"/>
      <c r="D24" s="19"/>
      <c r="E24" s="38"/>
      <c r="F24" s="19"/>
      <c r="G24" s="47" t="s">
        <v>29</v>
      </c>
      <c r="H24" s="32"/>
      <c r="I24" s="41"/>
      <c r="J24"/>
      <c r="K24" s="1"/>
      <c r="L24"/>
      <c r="M24"/>
      <c r="N24" s="7"/>
      <c r="P24"/>
      <c r="Q24"/>
    </row>
    <row r="25" spans="2:17" s="4" customFormat="1" x14ac:dyDescent="0.25">
      <c r="B25" s="34"/>
      <c r="C25" s="19"/>
      <c r="D25" s="19"/>
      <c r="E25" s="38"/>
      <c r="F25" s="38"/>
      <c r="G25" s="48" t="s">
        <v>20</v>
      </c>
      <c r="H25" s="19"/>
      <c r="I25" s="42">
        <f>M12</f>
        <v>20767.058823529413</v>
      </c>
      <c r="J25"/>
      <c r="K25" s="1"/>
      <c r="L25"/>
      <c r="M25"/>
      <c r="N25" s="7"/>
      <c r="P25"/>
      <c r="Q25"/>
    </row>
    <row r="26" spans="2:17" s="4" customFormat="1" x14ac:dyDescent="0.25">
      <c r="B26" s="19"/>
      <c r="C26" s="19"/>
      <c r="D26" s="19"/>
      <c r="E26" s="19"/>
      <c r="F26"/>
      <c r="G26" s="46" t="s">
        <v>21</v>
      </c>
      <c r="H26" s="23"/>
      <c r="I26" s="43">
        <f>I22-I25</f>
        <v>78106.658823529404</v>
      </c>
      <c r="J26"/>
      <c r="K26" s="1"/>
      <c r="L26"/>
      <c r="M26"/>
      <c r="N26" s="7"/>
      <c r="P26"/>
      <c r="Q26"/>
    </row>
    <row r="27" spans="2:17" s="4" customFormat="1" x14ac:dyDescent="0.25">
      <c r="B27" s="19"/>
      <c r="C27" s="19"/>
      <c r="D27" s="19"/>
      <c r="E27" s="19"/>
      <c r="F27"/>
      <c r="G27" s="19"/>
      <c r="H27" s="40"/>
      <c r="I27" s="2"/>
      <c r="J27"/>
      <c r="K27" s="1"/>
      <c r="L27"/>
      <c r="M27"/>
      <c r="N27" s="7"/>
      <c r="P27"/>
      <c r="Q27"/>
    </row>
    <row r="28" spans="2:17" s="4" customFormat="1" x14ac:dyDescent="0.25">
      <c r="B28" s="1"/>
      <c r="C28"/>
      <c r="D28"/>
      <c r="E28" s="7"/>
      <c r="G28"/>
      <c r="H28"/>
    </row>
    <row r="29" spans="2:17" s="4" customFormat="1" x14ac:dyDescent="0.25">
      <c r="B29" s="1"/>
      <c r="C29"/>
      <c r="D29"/>
      <c r="E29" s="7"/>
      <c r="G29"/>
      <c r="H29"/>
    </row>
    <row r="30" spans="2:17" s="4" customFormat="1" x14ac:dyDescent="0.25">
      <c r="B30" s="1"/>
      <c r="C30"/>
      <c r="D30"/>
      <c r="E30" s="7"/>
      <c r="G30"/>
      <c r="H30"/>
    </row>
    <row r="31" spans="2:17" s="4" customFormat="1" x14ac:dyDescent="0.25">
      <c r="B31" s="1"/>
      <c r="C31"/>
      <c r="D31"/>
      <c r="E31" s="7"/>
      <c r="G31"/>
      <c r="H31"/>
    </row>
    <row r="32" spans="2:17" s="1" customFormat="1" x14ac:dyDescent="0.25">
      <c r="C32"/>
      <c r="D32"/>
      <c r="E32" s="7"/>
      <c r="F32" s="4"/>
      <c r="G32"/>
      <c r="H32"/>
    </row>
    <row r="33" spans="2:15" s="1" customFormat="1" x14ac:dyDescent="0.25">
      <c r="C33"/>
      <c r="D33"/>
      <c r="E33" s="7"/>
      <c r="F33" s="4"/>
      <c r="G33"/>
      <c r="H33"/>
    </row>
    <row r="34" spans="2:15" s="1" customFormat="1" x14ac:dyDescent="0.25">
      <c r="C34"/>
      <c r="D34"/>
      <c r="E34" s="7"/>
      <c r="F34" s="4"/>
      <c r="G34"/>
      <c r="H34"/>
    </row>
    <row r="35" spans="2:15" s="1" customFormat="1" x14ac:dyDescent="0.25">
      <c r="C35"/>
      <c r="D35"/>
      <c r="E35" s="7"/>
      <c r="F35" s="4"/>
      <c r="G35"/>
      <c r="H35"/>
    </row>
    <row r="36" spans="2:15" s="1" customFormat="1" x14ac:dyDescent="0.25">
      <c r="C36"/>
      <c r="D36"/>
      <c r="E36" s="7"/>
      <c r="F36" s="4"/>
      <c r="G36"/>
      <c r="H36"/>
    </row>
    <row r="37" spans="2:15" s="1" customFormat="1" x14ac:dyDescent="0.25">
      <c r="C37"/>
      <c r="D37"/>
      <c r="E37" s="7"/>
      <c r="F37" s="4"/>
      <c r="G37"/>
      <c r="H37"/>
    </row>
    <row r="38" spans="2:15" s="1" customFormat="1" x14ac:dyDescent="0.25">
      <c r="C38"/>
      <c r="D38"/>
      <c r="E38" s="7"/>
      <c r="F38" s="4"/>
      <c r="G38"/>
      <c r="H38"/>
    </row>
    <row r="39" spans="2:15" s="1" customFormat="1" x14ac:dyDescent="0.25">
      <c r="C39"/>
      <c r="D39"/>
      <c r="E39" s="7"/>
      <c r="F39" s="4"/>
      <c r="G39"/>
      <c r="H39"/>
    </row>
    <row r="40" spans="2:15" s="1" customFormat="1" x14ac:dyDescent="0.25">
      <c r="C40"/>
      <c r="D40"/>
      <c r="E40" s="7"/>
      <c r="F40" s="4"/>
      <c r="G40"/>
      <c r="H40"/>
    </row>
    <row r="41" spans="2:15" s="1" customFormat="1" x14ac:dyDescent="0.25">
      <c r="C41"/>
      <c r="D41"/>
      <c r="E41" s="7"/>
      <c r="F41" s="4"/>
      <c r="G41"/>
      <c r="H41"/>
    </row>
    <row r="42" spans="2:15" s="1" customFormat="1" x14ac:dyDescent="0.25">
      <c r="C42"/>
      <c r="D42"/>
      <c r="E42" s="7"/>
      <c r="F42" s="4"/>
      <c r="G42"/>
      <c r="H42"/>
    </row>
    <row r="43" spans="2:15" s="1" customFormat="1" x14ac:dyDescent="0.25">
      <c r="C43"/>
      <c r="D43"/>
      <c r="E43" s="7"/>
      <c r="F43" s="4"/>
      <c r="G43"/>
      <c r="H43"/>
    </row>
    <row r="44" spans="2:15" s="1" customFormat="1" x14ac:dyDescent="0.25">
      <c r="C44"/>
      <c r="D44"/>
      <c r="E44" s="7"/>
      <c r="F44" s="4"/>
      <c r="G44"/>
      <c r="H44"/>
    </row>
    <row r="45" spans="2:15" s="1" customFormat="1" x14ac:dyDescent="0.25">
      <c r="C45"/>
      <c r="D45"/>
      <c r="E45" s="7"/>
      <c r="F45" s="4"/>
      <c r="G45"/>
      <c r="H45"/>
    </row>
    <row r="46" spans="2:15" s="1" customFormat="1" x14ac:dyDescent="0.25">
      <c r="C46"/>
      <c r="D46"/>
      <c r="E46" s="7"/>
      <c r="F46" s="4"/>
      <c r="G46"/>
      <c r="H46"/>
    </row>
    <row r="47" spans="2:15" s="1" customFormat="1" x14ac:dyDescent="0.25">
      <c r="C47"/>
      <c r="D47"/>
      <c r="E47" s="7"/>
      <c r="F47" s="4"/>
      <c r="G47"/>
      <c r="H47"/>
    </row>
    <row r="48" spans="2:15" x14ac:dyDescent="0.25">
      <c r="B48" s="1"/>
      <c r="E48" s="7"/>
      <c r="F48" s="4"/>
      <c r="I48"/>
      <c r="K48"/>
      <c r="N48"/>
      <c r="O48"/>
    </row>
    <row r="49" spans="2:15" x14ac:dyDescent="0.25">
      <c r="B49" s="1"/>
      <c r="E49" s="7"/>
      <c r="F49" s="4"/>
      <c r="I49"/>
      <c r="K49"/>
      <c r="N49"/>
      <c r="O49"/>
    </row>
  </sheetData>
  <mergeCells count="1">
    <mergeCell ref="B2:D4"/>
  </mergeCells>
  <pageMargins left="0.39370078740157483" right="0" top="0.98425196850393704" bottom="0.98425196850393704" header="0.51181102362204722" footer="0.51181102362204722"/>
  <pageSetup paperSize="9" scale="54" orientation="portrait" r:id="rId1"/>
  <headerFooter alignWithMargins="0"/>
  <ignoredErrors>
    <ignoredError sqref="I8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1317E7B91DDD949801575184E799A3C" ma:contentTypeVersion="16" ma:contentTypeDescription="Ein neues Dokument erstellen." ma:contentTypeScope="" ma:versionID="db78b4dd5807bf89cd919d908315b3ec">
  <xsd:schema xmlns:xsd="http://www.w3.org/2001/XMLSchema" xmlns:xs="http://www.w3.org/2001/XMLSchema" xmlns:p="http://schemas.microsoft.com/office/2006/metadata/properties" xmlns:ns2="2b8d2f22-20d8-46e8-952c-cd6007e16ed0" xmlns:ns3="8a1f2352-04b7-429c-8977-ba1812b4ae18" targetNamespace="http://schemas.microsoft.com/office/2006/metadata/properties" ma:root="true" ma:fieldsID="b03910ff90c3bd3d39a0ed4935300f83" ns2:_="" ns3:_="">
    <xsd:import namespace="2b8d2f22-20d8-46e8-952c-cd6007e16ed0"/>
    <xsd:import namespace="8a1f2352-04b7-429c-8977-ba1812b4ae1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8d2f22-20d8-46e8-952c-cd6007e16ed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17" nillable="true" ma:taxonomy="true" ma:internalName="lcf76f155ced4ddcb4097134ff3c332f" ma:taxonomyFieldName="MediaServiceImageTags" ma:displayName="Bildmarkierungen" ma:readOnly="false" ma:fieldId="{5cf76f15-5ced-4ddc-b409-7134ff3c332f}" ma:taxonomyMulti="true" ma:sspId="d6aba4e7-23f0-4570-903b-41d76f08558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1f2352-04b7-429c-8977-ba1812b4ae18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614d1c2a-2a79-447b-9405-fc1db98a1f5b}" ma:internalName="TaxCatchAll" ma:showField="CatchAllData" ma:web="8a1f2352-04b7-429c-8977-ba1812b4ae1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LongProperties xmlns="http://schemas.microsoft.com/office/2006/metadata/longProperties"/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b8d2f22-20d8-46e8-952c-cd6007e16ed0">
      <Terms xmlns="http://schemas.microsoft.com/office/infopath/2007/PartnerControls"/>
    </lcf76f155ced4ddcb4097134ff3c332f>
    <TaxCatchAll xmlns="8a1f2352-04b7-429c-8977-ba1812b4ae18" xsi:nil="true"/>
  </documentManagement>
</p:properties>
</file>

<file path=customXml/itemProps1.xml><?xml version="1.0" encoding="utf-8"?>
<ds:datastoreItem xmlns:ds="http://schemas.openxmlformats.org/officeDocument/2006/customXml" ds:itemID="{4A946656-DD4C-4452-8115-1D3C61E6F13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A821CFE-B374-4BBC-89CD-4496EC4BCC7E}"/>
</file>

<file path=customXml/itemProps3.xml><?xml version="1.0" encoding="utf-8"?>
<ds:datastoreItem xmlns:ds="http://schemas.openxmlformats.org/officeDocument/2006/customXml" ds:itemID="{7F489657-DF1F-4AC3-95F6-48EDCAEC6808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C4B5AB3F-82D1-4C5F-8F2B-E4ADC8578FB9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Stadt Marsberg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g46008</dc:creator>
  <cp:lastModifiedBy>Michaela Gran</cp:lastModifiedBy>
  <cp:lastPrinted>2012-11-14T12:43:23Z</cp:lastPrinted>
  <dcterms:created xsi:type="dcterms:W3CDTF">2012-08-27T10:22:47Z</dcterms:created>
  <dcterms:modified xsi:type="dcterms:W3CDTF">2025-02-24T10:12:54Z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Christian Wortmann - ProOffice Document Systemhaus GmbH</vt:lpwstr>
  </property>
  <property fmtid="{D5CDD505-2E9C-101B-9397-08002B2CF9AE}" pid="3" name="Order">
    <vt:lpwstr>811800.000000000</vt:lpwstr>
  </property>
  <property fmtid="{D5CDD505-2E9C-101B-9397-08002B2CF9AE}" pid="4" name="display_urn:schemas-microsoft-com:office:office#Author">
    <vt:lpwstr>Christian Wortmann - ProOffice Document Systemhaus GmbH</vt:lpwstr>
  </property>
  <property fmtid="{D5CDD505-2E9C-101B-9397-08002B2CF9AE}" pid="5" name="ContentTypeId">
    <vt:lpwstr>0x01010081317E7B91DDD949801575184E799A3C</vt:lpwstr>
  </property>
  <property fmtid="{D5CDD505-2E9C-101B-9397-08002B2CF9AE}" pid="6" name="MediaServiceImageTags">
    <vt:lpwstr/>
  </property>
</Properties>
</file>